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5" windowWidth="19035" windowHeight="13035"/>
  </bookViews>
  <sheets>
    <sheet name="2025" sheetId="22" r:id="rId1"/>
  </sheets>
  <definedNames>
    <definedName name="_xlnm.Print_Area" localSheetId="0">'2025'!$A$1:$R$24</definedName>
  </definedNames>
  <calcPr calcId="125725"/>
</workbook>
</file>

<file path=xl/calcChain.xml><?xml version="1.0" encoding="utf-8"?>
<calcChain xmlns="http://schemas.openxmlformats.org/spreadsheetml/2006/main">
  <c r="Q17" i="22"/>
  <c r="Q16"/>
  <c r="Q14"/>
  <c r="Q15"/>
  <c r="Q13"/>
  <c r="Q12"/>
  <c r="Q11"/>
  <c r="Q10"/>
  <c r="Q9"/>
  <c r="Q8"/>
  <c r="Q7"/>
  <c r="Q6"/>
  <c r="Q5"/>
  <c r="R17" l="1"/>
  <c r="M17"/>
  <c r="I17"/>
  <c r="R16"/>
  <c r="M16"/>
  <c r="I16"/>
  <c r="R6" l="1"/>
  <c r="R7"/>
  <c r="R8"/>
  <c r="R9"/>
  <c r="R10"/>
  <c r="R11"/>
  <c r="R12"/>
  <c r="R13"/>
  <c r="R14"/>
  <c r="R15"/>
  <c r="R5"/>
  <c r="M6" l="1"/>
  <c r="M7"/>
  <c r="M8"/>
  <c r="M9"/>
  <c r="M10"/>
  <c r="M11"/>
  <c r="M12"/>
  <c r="M13"/>
  <c r="M14"/>
  <c r="M15"/>
  <c r="I6"/>
  <c r="I7"/>
  <c r="I8"/>
  <c r="I9"/>
  <c r="I10"/>
  <c r="I11"/>
  <c r="I12"/>
  <c r="I13"/>
  <c r="I14"/>
  <c r="I15"/>
  <c r="I5"/>
  <c r="M5"/>
</calcChain>
</file>

<file path=xl/sharedStrings.xml><?xml version="1.0" encoding="utf-8"?>
<sst xmlns="http://schemas.openxmlformats.org/spreadsheetml/2006/main" count="34" uniqueCount="31">
  <si>
    <t>Уровень занятости, %</t>
  </si>
  <si>
    <t>по России, %</t>
  </si>
  <si>
    <t>по ЦФО, %</t>
  </si>
  <si>
    <t xml:space="preserve"> в среднем за год</t>
  </si>
  <si>
    <t>Динамика численности и состав рабочей силы в возрасте 15 лет и старше в 2025 году</t>
  </si>
  <si>
    <t>в среднем в сентябре -ноябре 2025 года</t>
  </si>
  <si>
    <t>Уровень регистрируемой безработицы по Смоленской области, % (опер)</t>
  </si>
  <si>
    <t>Уровень общей безработицы по Смоленской области, %</t>
  </si>
  <si>
    <t>Наименование показателя</t>
  </si>
  <si>
    <t>№ п/п</t>
  </si>
  <si>
    <t>Численность рабочей силы (по методологии МОТ), тыс. человек</t>
  </si>
  <si>
    <t>в том числе численность занятых граждан, тыс. человек</t>
  </si>
  <si>
    <t>в том числе численность безработных граждан тыс. человек</t>
  </si>
  <si>
    <t>Коэфициент напряженности, человек на вакансию (опер)</t>
  </si>
  <si>
    <t>Исп. Павлова Екатерина Михайловна</t>
  </si>
  <si>
    <t>Вакансии заявленные работодателями в органы службы занятости населения Смоленской области, на конец отчетного периода, единиц</t>
  </si>
  <si>
    <t xml:space="preserve">Численность безработных граждан, на конец отчетного периода, человек </t>
  </si>
  <si>
    <t>в среднем за 
I квартал</t>
  </si>
  <si>
    <t>в среднем за 
II квартал</t>
  </si>
  <si>
    <t>в среднем за 
I полугодие</t>
  </si>
  <si>
    <t>в среднем за 
9 месяцев</t>
  </si>
  <si>
    <t>в среднем за 
III квартал</t>
  </si>
  <si>
    <t>в среднем за IV квартал</t>
  </si>
  <si>
    <r>
      <t xml:space="preserve">в среднем в ноябре 2024 года - </t>
    </r>
    <r>
      <rPr>
        <b/>
        <sz val="10"/>
        <color rgb="FF0070C0"/>
        <rFont val="Arial"/>
        <family val="2"/>
        <charset val="204"/>
      </rPr>
      <t xml:space="preserve">январе  </t>
    </r>
    <r>
      <rPr>
        <sz val="10"/>
        <color rgb="FF0070C0"/>
        <rFont val="Arial"/>
        <family val="2"/>
        <charset val="204"/>
      </rPr>
      <t>2025 года</t>
    </r>
  </si>
  <si>
    <r>
      <t xml:space="preserve">в среднем в декабре 2024 года - </t>
    </r>
    <r>
      <rPr>
        <b/>
        <sz val="10"/>
        <color rgb="FF0070C0"/>
        <rFont val="Arial"/>
        <family val="2"/>
        <charset val="204"/>
      </rPr>
      <t xml:space="preserve">феврале </t>
    </r>
    <r>
      <rPr>
        <sz val="10"/>
        <color rgb="FF0070C0"/>
        <rFont val="Arial"/>
        <family val="2"/>
        <charset val="204"/>
      </rPr>
      <t>2025 года</t>
    </r>
  </si>
  <si>
    <r>
      <t xml:space="preserve">в среднем в феврале - </t>
    </r>
    <r>
      <rPr>
        <b/>
        <sz val="10"/>
        <color rgb="FF0070C0"/>
        <rFont val="Arial"/>
        <family val="2"/>
        <charset val="204"/>
      </rPr>
      <t xml:space="preserve">апреле  </t>
    </r>
    <r>
      <rPr>
        <sz val="10"/>
        <color rgb="FF0070C0"/>
        <rFont val="Arial"/>
        <family val="2"/>
        <charset val="204"/>
      </rPr>
      <t>2025 года</t>
    </r>
  </si>
  <si>
    <r>
      <t xml:space="preserve">в среднем в марте - </t>
    </r>
    <r>
      <rPr>
        <b/>
        <sz val="10"/>
        <color rgb="FF0070C0"/>
        <rFont val="Arial"/>
        <family val="2"/>
        <charset val="204"/>
      </rPr>
      <t>мае</t>
    </r>
    <r>
      <rPr>
        <sz val="10"/>
        <color rgb="FF0070C0"/>
        <rFont val="Arial"/>
        <family val="2"/>
        <charset val="204"/>
      </rPr>
      <t xml:space="preserve">  2025 года</t>
    </r>
  </si>
  <si>
    <r>
      <t xml:space="preserve">в среднем в мае - </t>
    </r>
    <r>
      <rPr>
        <b/>
        <sz val="10"/>
        <color rgb="FF0070C0"/>
        <rFont val="Arial"/>
        <family val="2"/>
        <charset val="204"/>
      </rPr>
      <t>июле</t>
    </r>
    <r>
      <rPr>
        <sz val="10"/>
        <color rgb="FF0070C0"/>
        <rFont val="Arial"/>
        <family val="2"/>
        <charset val="204"/>
      </rPr>
      <t xml:space="preserve">  2025 года</t>
    </r>
  </si>
  <si>
    <r>
      <t>в среднем в июне -</t>
    </r>
    <r>
      <rPr>
        <b/>
        <sz val="10"/>
        <color rgb="FF0070C0"/>
        <rFont val="Arial"/>
        <family val="2"/>
        <charset val="204"/>
      </rPr>
      <t xml:space="preserve">августе  </t>
    </r>
    <r>
      <rPr>
        <sz val="10"/>
        <color rgb="FF0070C0"/>
        <rFont val="Arial"/>
        <family val="2"/>
        <charset val="204"/>
      </rPr>
      <t>2025 года</t>
    </r>
  </si>
  <si>
    <r>
      <t xml:space="preserve">в среднем в августе - </t>
    </r>
    <r>
      <rPr>
        <b/>
        <sz val="10"/>
        <color rgb="FF0070C0"/>
        <rFont val="Arial"/>
        <family val="2"/>
        <charset val="204"/>
      </rPr>
      <t xml:space="preserve">октябре </t>
    </r>
    <r>
      <rPr>
        <sz val="10"/>
        <color rgb="FF0070C0"/>
        <rFont val="Arial"/>
        <family val="2"/>
        <charset val="204"/>
      </rPr>
      <t xml:space="preserve"> 2025 года</t>
    </r>
  </si>
  <si>
    <r>
      <t xml:space="preserve">Министр                                                                                                                                                                    </t>
    </r>
    <r>
      <rPr>
        <b/>
        <sz val="14"/>
        <color rgb="FF0070C0"/>
        <rFont val="Arial"/>
        <family val="2"/>
        <charset val="204"/>
      </rPr>
      <t xml:space="preserve"> Р.А. Романенков</t>
    </r>
  </si>
</sst>
</file>

<file path=xl/styles.xml><?xml version="1.0" encoding="utf-8"?>
<styleSheet xmlns="http://schemas.openxmlformats.org/spreadsheetml/2006/main">
  <numFmts count="2">
    <numFmt numFmtId="164" formatCode="0.0"/>
    <numFmt numFmtId="166" formatCode="0.0_)"/>
  </numFmts>
  <fonts count="25">
    <font>
      <sz val="10"/>
      <name val="Arial Cyr"/>
      <charset val="204"/>
    </font>
    <font>
      <sz val="10"/>
      <name val="Helv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name val="Arial"/>
      <family val="2"/>
      <charset val="204"/>
    </font>
    <font>
      <sz val="12"/>
      <name val="Arial"/>
      <family val="2"/>
      <charset val="204"/>
    </font>
    <font>
      <sz val="12"/>
      <color indexed="10"/>
      <name val="Arial"/>
      <family val="2"/>
      <charset val="204"/>
    </font>
    <font>
      <sz val="14"/>
      <name val="Arial"/>
      <family val="2"/>
      <charset val="204"/>
    </font>
    <font>
      <b/>
      <sz val="14"/>
      <name val="Arial"/>
      <family val="2"/>
      <charset val="204"/>
    </font>
    <font>
      <sz val="14"/>
      <color indexed="10"/>
      <name val="Arial"/>
      <family val="2"/>
      <charset val="204"/>
    </font>
    <font>
      <b/>
      <sz val="14"/>
      <color rgb="FFFF0000"/>
      <name val="Arial"/>
      <family val="2"/>
      <charset val="204"/>
    </font>
    <font>
      <b/>
      <sz val="12"/>
      <color rgb="FF0070C0"/>
      <name val="Arial"/>
      <family val="2"/>
      <charset val="204"/>
    </font>
    <font>
      <sz val="10"/>
      <color rgb="FF0070C0"/>
      <name val="Arial"/>
      <family val="2"/>
      <charset val="204"/>
    </font>
    <font>
      <b/>
      <sz val="10"/>
      <color rgb="FF0070C0"/>
      <name val="Arial"/>
      <family val="2"/>
      <charset val="204"/>
    </font>
    <font>
      <sz val="12"/>
      <color rgb="FF0070C0"/>
      <name val="Arial"/>
      <family val="2"/>
      <charset val="204"/>
    </font>
    <font>
      <i/>
      <sz val="12"/>
      <color rgb="FF0070C0"/>
      <name val="Arial"/>
      <family val="2"/>
      <charset val="204"/>
    </font>
    <font>
      <sz val="14"/>
      <color rgb="FF0070C0"/>
      <name val="Arial"/>
      <family val="2"/>
      <charset val="204"/>
    </font>
    <font>
      <b/>
      <sz val="14"/>
      <color rgb="FF0070C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95">
    <xf numFmtId="0" fontId="0" fillId="0" borderId="0" xfId="0"/>
    <xf numFmtId="0" fontId="4" fillId="0" borderId="0" xfId="0" applyFont="1"/>
    <xf numFmtId="164" fontId="4" fillId="0" borderId="0" xfId="0" applyNumberFormat="1" applyFont="1"/>
    <xf numFmtId="2" fontId="4" fillId="0" borderId="0" xfId="0" applyNumberFormat="1" applyFont="1"/>
    <xf numFmtId="0" fontId="5" fillId="0" borderId="0" xfId="0" applyFont="1"/>
    <xf numFmtId="0" fontId="3" fillId="0" borderId="0" xfId="0" applyFont="1"/>
    <xf numFmtId="164" fontId="3" fillId="0" borderId="0" xfId="0" applyNumberFormat="1" applyFont="1"/>
    <xf numFmtId="0" fontId="3" fillId="0" borderId="0" xfId="0" applyFont="1" applyBorder="1"/>
    <xf numFmtId="0" fontId="7" fillId="0" borderId="0" xfId="0" applyFont="1" applyFill="1" applyBorder="1" applyAlignment="1">
      <alignment horizontal="center" wrapText="1"/>
    </xf>
    <xf numFmtId="16" fontId="7" fillId="0" borderId="0" xfId="0" applyNumberFormat="1" applyFont="1" applyFill="1" applyBorder="1" applyAlignment="1">
      <alignment horizontal="center" wrapText="1"/>
    </xf>
    <xf numFmtId="16" fontId="3" fillId="0" borderId="0" xfId="0" applyNumberFormat="1" applyFont="1" applyBorder="1"/>
    <xf numFmtId="2" fontId="3" fillId="0" borderId="0" xfId="0" applyNumberFormat="1" applyFont="1" applyBorder="1"/>
    <xf numFmtId="0" fontId="6" fillId="0" borderId="0" xfId="0" applyFont="1" applyBorder="1"/>
    <xf numFmtId="166" fontId="7" fillId="0" borderId="0" xfId="0" applyNumberFormat="1" applyFont="1" applyFill="1" applyBorder="1" applyAlignment="1" applyProtection="1">
      <alignment horizontal="right"/>
    </xf>
    <xf numFmtId="0" fontId="6" fillId="3" borderId="0" xfId="0" applyFont="1" applyFill="1"/>
    <xf numFmtId="0" fontId="6" fillId="3" borderId="0" xfId="0" applyFont="1" applyFill="1" applyBorder="1"/>
    <xf numFmtId="0" fontId="3" fillId="0" borderId="0" xfId="0" applyFont="1" applyFill="1"/>
    <xf numFmtId="0" fontId="6" fillId="0" borderId="0" xfId="0" applyFont="1" applyFill="1"/>
    <xf numFmtId="0" fontId="2" fillId="0" borderId="0" xfId="0" applyFont="1" applyAlignment="1">
      <alignment textRotation="90"/>
    </xf>
    <xf numFmtId="164" fontId="9" fillId="0" borderId="0" xfId="0" applyNumberFormat="1" applyFont="1"/>
    <xf numFmtId="0" fontId="9" fillId="0" borderId="0" xfId="0" applyFont="1"/>
    <xf numFmtId="0" fontId="4" fillId="0" borderId="0" xfId="0" applyFont="1" applyFill="1"/>
    <xf numFmtId="0" fontId="3" fillId="0" borderId="0" xfId="0" applyFont="1" applyFill="1" applyBorder="1"/>
    <xf numFmtId="2" fontId="3" fillId="0" borderId="0" xfId="0" applyNumberFormat="1" applyFont="1" applyFill="1" applyBorder="1"/>
    <xf numFmtId="0" fontId="10" fillId="0" borderId="0" xfId="0" applyFont="1"/>
    <xf numFmtId="0" fontId="6" fillId="0" borderId="0" xfId="0" applyFont="1" applyFill="1" applyBorder="1" applyAlignment="1"/>
    <xf numFmtId="0" fontId="8" fillId="0" borderId="0" xfId="0" applyFont="1" applyFill="1" applyAlignment="1">
      <alignment horizont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 applyProtection="1">
      <alignment horizontal="left" vertical="center" wrapText="1"/>
      <protection locked="0"/>
    </xf>
    <xf numFmtId="3" fontId="12" fillId="0" borderId="0" xfId="0" applyNumberFormat="1" applyFont="1" applyBorder="1" applyAlignment="1">
      <alignment horizontal="center" vertical="center"/>
    </xf>
    <xf numFmtId="3" fontId="11" fillId="0" borderId="0" xfId="0" applyNumberFormat="1" applyFont="1" applyBorder="1" applyAlignment="1">
      <alignment horizontal="center" vertical="center"/>
    </xf>
    <xf numFmtId="3" fontId="11" fillId="0" borderId="0" xfId="0" applyNumberFormat="1" applyFont="1" applyFill="1" applyBorder="1" applyAlignment="1">
      <alignment horizontal="center" vertical="center"/>
    </xf>
    <xf numFmtId="3" fontId="12" fillId="0" borderId="0" xfId="0" applyNumberFormat="1" applyFont="1" applyFill="1" applyBorder="1" applyAlignment="1">
      <alignment horizontal="center" vertical="center"/>
    </xf>
    <xf numFmtId="0" fontId="12" fillId="0" borderId="0" xfId="0" applyFont="1"/>
    <xf numFmtId="0" fontId="13" fillId="0" borderId="0" xfId="0" applyFont="1"/>
    <xf numFmtId="0" fontId="13" fillId="0" borderId="0" xfId="0" applyFont="1" applyFill="1"/>
    <xf numFmtId="0" fontId="11" fillId="0" borderId="0" xfId="0" applyFont="1" applyFill="1"/>
    <xf numFmtId="0" fontId="14" fillId="0" borderId="0" xfId="0" applyFont="1"/>
    <xf numFmtId="0" fontId="16" fillId="0" borderId="0" xfId="0" applyFont="1"/>
    <xf numFmtId="0" fontId="15" fillId="0" borderId="0" xfId="0" applyFont="1" applyFill="1"/>
    <xf numFmtId="0" fontId="17" fillId="0" borderId="0" xfId="0" applyFont="1" applyFill="1" applyAlignment="1">
      <alignment horizontal="center"/>
    </xf>
    <xf numFmtId="0" fontId="18" fillId="0" borderId="3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 textRotation="90" wrapText="1"/>
    </xf>
    <xf numFmtId="0" fontId="18" fillId="0" borderId="4" xfId="0" applyFont="1" applyFill="1" applyBorder="1" applyAlignment="1">
      <alignment horizontal="center" vertical="center" textRotation="90" wrapText="1"/>
    </xf>
    <xf numFmtId="0" fontId="18" fillId="2" borderId="5" xfId="0" applyFont="1" applyFill="1" applyBorder="1" applyAlignment="1">
      <alignment horizontal="center" vertical="center" textRotation="90" wrapText="1"/>
    </xf>
    <xf numFmtId="0" fontId="18" fillId="0" borderId="6" xfId="0" applyFont="1" applyBorder="1" applyAlignment="1">
      <alignment horizontal="center" vertical="center"/>
    </xf>
    <xf numFmtId="0" fontId="21" fillId="0" borderId="1" xfId="0" applyFont="1" applyBorder="1" applyAlignment="1" applyProtection="1">
      <alignment horizontal="left" vertical="center" wrapText="1"/>
      <protection locked="0"/>
    </xf>
    <xf numFmtId="164" fontId="21" fillId="0" borderId="1" xfId="0" applyNumberFormat="1" applyFont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164" fontId="21" fillId="0" borderId="1" xfId="0" applyNumberFormat="1" applyFont="1" applyFill="1" applyBorder="1" applyAlignment="1">
      <alignment horizontal="center" vertical="center"/>
    </xf>
    <xf numFmtId="164" fontId="18" fillId="2" borderId="7" xfId="0" applyNumberFormat="1" applyFont="1" applyFill="1" applyBorder="1" applyAlignment="1">
      <alignment horizontal="center" vertical="center"/>
    </xf>
    <xf numFmtId="0" fontId="21" fillId="0" borderId="1" xfId="0" applyFont="1" applyBorder="1" applyAlignment="1" applyProtection="1">
      <alignment horizontal="left" vertical="center" wrapText="1" indent="2"/>
      <protection locked="0"/>
    </xf>
    <xf numFmtId="164" fontId="18" fillId="0" borderId="1" xfId="0" applyNumberFormat="1" applyFont="1" applyFill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164" fontId="21" fillId="0" borderId="2" xfId="0" applyNumberFormat="1" applyFont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/>
    </xf>
    <xf numFmtId="164" fontId="18" fillId="0" borderId="2" xfId="0" applyNumberFormat="1" applyFont="1" applyFill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22" fillId="0" borderId="1" xfId="0" applyFont="1" applyBorder="1" applyAlignment="1" applyProtection="1">
      <alignment horizontal="left" vertical="center" wrapText="1" indent="2"/>
      <protection locked="0"/>
    </xf>
    <xf numFmtId="0" fontId="18" fillId="0" borderId="10" xfId="0" applyFont="1" applyBorder="1" applyAlignment="1">
      <alignment horizontal="center" vertical="center"/>
    </xf>
    <xf numFmtId="2" fontId="21" fillId="0" borderId="1" xfId="0" applyNumberFormat="1" applyFont="1" applyFill="1" applyBorder="1" applyAlignment="1">
      <alignment horizontal="center" vertical="center"/>
    </xf>
    <xf numFmtId="2" fontId="18" fillId="0" borderId="1" xfId="0" applyNumberFormat="1" applyFont="1" applyFill="1" applyBorder="1" applyAlignment="1">
      <alignment horizontal="center" vertical="center"/>
    </xf>
    <xf numFmtId="2" fontId="21" fillId="0" borderId="1" xfId="0" applyNumberFormat="1" applyFont="1" applyBorder="1" applyAlignment="1">
      <alignment horizontal="center" vertical="center"/>
    </xf>
    <xf numFmtId="2" fontId="18" fillId="2" borderId="7" xfId="0" applyNumberFormat="1" applyFont="1" applyFill="1" applyBorder="1" applyAlignment="1">
      <alignment horizontal="center" vertical="center"/>
    </xf>
    <xf numFmtId="3" fontId="21" fillId="0" borderId="1" xfId="0" applyNumberFormat="1" applyFont="1" applyBorder="1" applyAlignment="1">
      <alignment horizontal="center" vertical="center"/>
    </xf>
    <xf numFmtId="3" fontId="18" fillId="0" borderId="1" xfId="0" applyNumberFormat="1" applyFont="1" applyBorder="1" applyAlignment="1">
      <alignment horizontal="center" vertical="center"/>
    </xf>
    <xf numFmtId="3" fontId="18" fillId="0" borderId="1" xfId="0" applyNumberFormat="1" applyFont="1" applyFill="1" applyBorder="1" applyAlignment="1">
      <alignment horizontal="center" vertical="center"/>
    </xf>
    <xf numFmtId="3" fontId="18" fillId="2" borderId="7" xfId="0" applyNumberFormat="1" applyFont="1" applyFill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21" fillId="0" borderId="12" xfId="0" applyFont="1" applyBorder="1" applyAlignment="1" applyProtection="1">
      <alignment horizontal="left" vertical="center" wrapText="1"/>
      <protection locked="0"/>
    </xf>
    <xf numFmtId="3" fontId="21" fillId="0" borderId="12" xfId="0" applyNumberFormat="1" applyFont="1" applyBorder="1" applyAlignment="1">
      <alignment horizontal="center" vertical="center"/>
    </xf>
    <xf numFmtId="3" fontId="18" fillId="0" borderId="12" xfId="0" applyNumberFormat="1" applyFont="1" applyBorder="1" applyAlignment="1">
      <alignment horizontal="center" vertical="center"/>
    </xf>
    <xf numFmtId="3" fontId="18" fillId="0" borderId="12" xfId="0" applyNumberFormat="1" applyFont="1" applyFill="1" applyBorder="1" applyAlignment="1">
      <alignment horizontal="center" vertical="center"/>
    </xf>
    <xf numFmtId="3" fontId="18" fillId="2" borderId="13" xfId="0" applyNumberFormat="1" applyFont="1" applyFill="1" applyBorder="1" applyAlignment="1">
      <alignment horizontal="center" vertical="center"/>
    </xf>
    <xf numFmtId="0" fontId="18" fillId="4" borderId="4" xfId="0" applyFont="1" applyFill="1" applyBorder="1" applyAlignment="1">
      <alignment horizontal="center" vertical="center" textRotation="90" wrapText="1"/>
    </xf>
    <xf numFmtId="164" fontId="18" fillId="4" borderId="1" xfId="0" applyNumberFormat="1" applyFont="1" applyFill="1" applyBorder="1" applyAlignment="1">
      <alignment horizontal="center" vertical="center"/>
    </xf>
    <xf numFmtId="2" fontId="18" fillId="4" borderId="1" xfId="0" applyNumberFormat="1" applyFont="1" applyFill="1" applyBorder="1" applyAlignment="1">
      <alignment horizontal="center" vertical="center"/>
    </xf>
    <xf numFmtId="3" fontId="18" fillId="4" borderId="1" xfId="0" applyNumberFormat="1" applyFont="1" applyFill="1" applyBorder="1" applyAlignment="1">
      <alignment horizontal="center" vertical="center"/>
    </xf>
    <xf numFmtId="3" fontId="18" fillId="4" borderId="12" xfId="0" applyNumberFormat="1" applyFont="1" applyFill="1" applyBorder="1" applyAlignment="1">
      <alignment horizontal="center" vertical="center"/>
    </xf>
    <xf numFmtId="0" fontId="18" fillId="4" borderId="14" xfId="0" applyFont="1" applyFill="1" applyBorder="1" applyAlignment="1">
      <alignment horizontal="center" vertical="center" textRotation="90" wrapText="1"/>
    </xf>
    <xf numFmtId="164" fontId="18" fillId="4" borderId="15" xfId="0" applyNumberFormat="1" applyFont="1" applyFill="1" applyBorder="1" applyAlignment="1">
      <alignment horizontal="center" vertical="center"/>
    </xf>
    <xf numFmtId="2" fontId="18" fillId="4" borderId="15" xfId="0" applyNumberFormat="1" applyFont="1" applyFill="1" applyBorder="1" applyAlignment="1">
      <alignment horizontal="center" vertical="center"/>
    </xf>
    <xf numFmtId="3" fontId="18" fillId="4" borderId="15" xfId="0" applyNumberFormat="1" applyFont="1" applyFill="1" applyBorder="1" applyAlignment="1">
      <alignment horizontal="center" vertical="center"/>
    </xf>
    <xf numFmtId="3" fontId="18" fillId="4" borderId="16" xfId="0" applyNumberFormat="1" applyFont="1" applyFill="1" applyBorder="1" applyAlignment="1">
      <alignment horizontal="center" vertical="center"/>
    </xf>
    <xf numFmtId="0" fontId="23" fillId="0" borderId="0" xfId="0" applyFont="1" applyAlignment="1">
      <alignment horizontal="left"/>
    </xf>
    <xf numFmtId="0" fontId="23" fillId="0" borderId="0" xfId="0" applyFont="1" applyAlignment="1">
      <alignment horizontal="left"/>
    </xf>
    <xf numFmtId="0" fontId="21" fillId="0" borderId="0" xfId="0" applyFont="1"/>
    <xf numFmtId="0" fontId="21" fillId="0" borderId="0" xfId="0" applyFont="1" applyFill="1"/>
    <xf numFmtId="0" fontId="21" fillId="0" borderId="1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164" fontId="21" fillId="0" borderId="1" xfId="0" applyNumberFormat="1" applyFont="1" applyBorder="1" applyAlignment="1">
      <alignment horizontal="center" vertical="center" wrapText="1"/>
    </xf>
    <xf numFmtId="164" fontId="18" fillId="0" borderId="1" xfId="0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Стиль 1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7030A0"/>
    <pageSetUpPr fitToPage="1"/>
  </sheetPr>
  <dimension ref="A1:S44"/>
  <sheetViews>
    <sheetView tabSelected="1" topLeftCell="A2" zoomScale="87" zoomScaleNormal="87" zoomScaleSheetLayoutView="100" workbookViewId="0">
      <selection activeCell="T3" sqref="T3"/>
    </sheetView>
  </sheetViews>
  <sheetFormatPr defaultRowHeight="15.75"/>
  <cols>
    <col min="1" max="1" width="6.85546875" style="5" customWidth="1"/>
    <col min="2" max="2" width="47.85546875" style="5" customWidth="1"/>
    <col min="3" max="4" width="9" style="5" customWidth="1"/>
    <col min="5" max="5" width="9" style="16" customWidth="1"/>
    <col min="6" max="16" width="9" style="5" customWidth="1"/>
    <col min="17" max="17" width="9" style="5" hidden="1" customWidth="1"/>
    <col min="18" max="18" width="9" style="14" customWidth="1"/>
    <col min="19" max="16384" width="9.140625" style="5"/>
  </cols>
  <sheetData>
    <row r="1" spans="1:19" s="16" customFormat="1">
      <c r="R1" s="17"/>
    </row>
    <row r="2" spans="1:19" s="16" customFormat="1" ht="18.75">
      <c r="A2" s="40" t="s">
        <v>4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</row>
    <row r="3" spans="1:19" s="16" customFormat="1" ht="16.5" customHeight="1" thickBot="1"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</row>
    <row r="4" spans="1:19" s="18" customFormat="1" ht="117" customHeight="1">
      <c r="A4" s="41" t="s">
        <v>9</v>
      </c>
      <c r="B4" s="42" t="s">
        <v>8</v>
      </c>
      <c r="C4" s="43" t="s">
        <v>23</v>
      </c>
      <c r="D4" s="43" t="s">
        <v>24</v>
      </c>
      <c r="E4" s="44" t="s">
        <v>17</v>
      </c>
      <c r="F4" s="43" t="s">
        <v>25</v>
      </c>
      <c r="G4" s="43" t="s">
        <v>26</v>
      </c>
      <c r="H4" s="44" t="s">
        <v>18</v>
      </c>
      <c r="I4" s="77" t="s">
        <v>19</v>
      </c>
      <c r="J4" s="43" t="s">
        <v>27</v>
      </c>
      <c r="K4" s="43" t="s">
        <v>28</v>
      </c>
      <c r="L4" s="44" t="s">
        <v>21</v>
      </c>
      <c r="M4" s="77" t="s">
        <v>20</v>
      </c>
      <c r="N4" s="43" t="s">
        <v>29</v>
      </c>
      <c r="O4" s="43" t="s">
        <v>5</v>
      </c>
      <c r="P4" s="44" t="s">
        <v>22</v>
      </c>
      <c r="Q4" s="45" t="s">
        <v>3</v>
      </c>
      <c r="R4" s="82" t="s">
        <v>3</v>
      </c>
    </row>
    <row r="5" spans="1:19" ht="33" customHeight="1">
      <c r="A5" s="46">
        <v>1</v>
      </c>
      <c r="B5" s="47" t="s">
        <v>10</v>
      </c>
      <c r="C5" s="48">
        <v>445.9</v>
      </c>
      <c r="D5" s="48">
        <v>422</v>
      </c>
      <c r="E5" s="49">
        <v>415.8</v>
      </c>
      <c r="F5" s="48">
        <v>425.2</v>
      </c>
      <c r="G5" s="48">
        <v>430.4</v>
      </c>
      <c r="H5" s="49">
        <v>432.2</v>
      </c>
      <c r="I5" s="78">
        <f>(E5+H5)/2</f>
        <v>424</v>
      </c>
      <c r="J5" s="48">
        <v>433.9</v>
      </c>
      <c r="K5" s="50">
        <v>436.5</v>
      </c>
      <c r="L5" s="49">
        <v>440.6</v>
      </c>
      <c r="M5" s="78">
        <f>(E5+H5+L5)/3</f>
        <v>429.5333333333333</v>
      </c>
      <c r="N5" s="51">
        <v>448.3</v>
      </c>
      <c r="O5" s="52">
        <v>438.5</v>
      </c>
      <c r="P5" s="49">
        <v>430.6</v>
      </c>
      <c r="Q5" s="53">
        <f t="shared" ref="Q5:Q13" si="0">(C5+D5+E5+F5+G5+H5+J5+K5+L5+N5+O5)/11</f>
        <v>433.57272727272726</v>
      </c>
      <c r="R5" s="83">
        <f>(E5+H5+L5+P5)/4</f>
        <v>429.79999999999995</v>
      </c>
      <c r="S5" s="6"/>
    </row>
    <row r="6" spans="1:19" ht="33" customHeight="1">
      <c r="A6" s="46">
        <v>2</v>
      </c>
      <c r="B6" s="54" t="s">
        <v>11</v>
      </c>
      <c r="C6" s="50">
        <v>435.6</v>
      </c>
      <c r="D6" s="48">
        <v>412.3</v>
      </c>
      <c r="E6" s="49">
        <v>406.2</v>
      </c>
      <c r="F6" s="48">
        <v>415.7</v>
      </c>
      <c r="G6" s="50">
        <v>420.9</v>
      </c>
      <c r="H6" s="49">
        <v>422.4</v>
      </c>
      <c r="I6" s="78">
        <f t="shared" ref="I6:I15" si="1">(E6+H6)/2</f>
        <v>414.29999999999995</v>
      </c>
      <c r="J6" s="48">
        <v>424.5</v>
      </c>
      <c r="K6" s="50">
        <v>427.7</v>
      </c>
      <c r="L6" s="55">
        <v>431.2</v>
      </c>
      <c r="M6" s="78">
        <f t="shared" ref="M6:M15" si="2">(E6+H6+L6)/3</f>
        <v>419.93333333333334</v>
      </c>
      <c r="N6" s="51">
        <v>440.5</v>
      </c>
      <c r="O6" s="52">
        <v>431</v>
      </c>
      <c r="P6" s="55">
        <v>424.3</v>
      </c>
      <c r="Q6" s="53">
        <f t="shared" si="0"/>
        <v>424.36363636363637</v>
      </c>
      <c r="R6" s="83">
        <f t="shared" ref="R6:R15" si="3">(E6+H6+L6+P6)/4</f>
        <v>421.02499999999998</v>
      </c>
      <c r="S6" s="6"/>
    </row>
    <row r="7" spans="1:19" ht="33" customHeight="1">
      <c r="A7" s="46">
        <v>3</v>
      </c>
      <c r="B7" s="54" t="s">
        <v>12</v>
      </c>
      <c r="C7" s="48">
        <v>10.3</v>
      </c>
      <c r="D7" s="50">
        <v>9.6999999999999993</v>
      </c>
      <c r="E7" s="55">
        <v>9.6</v>
      </c>
      <c r="F7" s="48">
        <v>9.4</v>
      </c>
      <c r="G7" s="50">
        <v>9.5</v>
      </c>
      <c r="H7" s="55">
        <v>9.9</v>
      </c>
      <c r="I7" s="78">
        <f t="shared" si="1"/>
        <v>9.75</v>
      </c>
      <c r="J7" s="48">
        <v>9.4</v>
      </c>
      <c r="K7" s="48">
        <v>8.8000000000000007</v>
      </c>
      <c r="L7" s="49">
        <v>9.3000000000000007</v>
      </c>
      <c r="M7" s="78">
        <f t="shared" si="2"/>
        <v>9.6</v>
      </c>
      <c r="N7" s="51">
        <v>7.8</v>
      </c>
      <c r="O7" s="51">
        <v>7.4</v>
      </c>
      <c r="P7" s="55">
        <v>6.3</v>
      </c>
      <c r="Q7" s="53">
        <f t="shared" si="0"/>
        <v>9.1909090909090896</v>
      </c>
      <c r="R7" s="83">
        <f t="shared" si="3"/>
        <v>8.7750000000000004</v>
      </c>
      <c r="S7" s="6"/>
    </row>
    <row r="8" spans="1:19" ht="33" customHeight="1">
      <c r="A8" s="46">
        <v>4</v>
      </c>
      <c r="B8" s="47" t="s">
        <v>0</v>
      </c>
      <c r="C8" s="52">
        <v>58.7</v>
      </c>
      <c r="D8" s="52">
        <v>55.6</v>
      </c>
      <c r="E8" s="49">
        <v>54.9</v>
      </c>
      <c r="F8" s="52">
        <v>56.2</v>
      </c>
      <c r="G8" s="51">
        <v>56.9</v>
      </c>
      <c r="H8" s="55">
        <v>57.1</v>
      </c>
      <c r="I8" s="78">
        <f t="shared" si="1"/>
        <v>56</v>
      </c>
      <c r="J8" s="51">
        <v>57.4</v>
      </c>
      <c r="K8" s="51">
        <v>59</v>
      </c>
      <c r="L8" s="49">
        <v>59.6</v>
      </c>
      <c r="M8" s="78">
        <f t="shared" si="2"/>
        <v>57.199999999999996</v>
      </c>
      <c r="N8" s="52">
        <v>59.6</v>
      </c>
      <c r="O8" s="52">
        <v>58.3</v>
      </c>
      <c r="P8" s="49">
        <v>57.4</v>
      </c>
      <c r="Q8" s="53">
        <f t="shared" si="0"/>
        <v>57.572727272727271</v>
      </c>
      <c r="R8" s="83">
        <f t="shared" si="3"/>
        <v>57.25</v>
      </c>
    </row>
    <row r="9" spans="1:19" ht="33" customHeight="1">
      <c r="A9" s="56">
        <v>5</v>
      </c>
      <c r="B9" s="47" t="s">
        <v>7</v>
      </c>
      <c r="C9" s="57">
        <v>2.2999999999999998</v>
      </c>
      <c r="D9" s="57">
        <v>2.2999999999999998</v>
      </c>
      <c r="E9" s="58">
        <v>2.2999999999999998</v>
      </c>
      <c r="F9" s="57">
        <v>2.2000000000000002</v>
      </c>
      <c r="G9" s="57">
        <v>2.2000000000000002</v>
      </c>
      <c r="H9" s="59">
        <v>2.2999999999999998</v>
      </c>
      <c r="I9" s="78">
        <f t="shared" si="1"/>
        <v>2.2999999999999998</v>
      </c>
      <c r="J9" s="57">
        <v>2.2000000000000002</v>
      </c>
      <c r="K9" s="57">
        <v>2</v>
      </c>
      <c r="L9" s="59">
        <v>2.1</v>
      </c>
      <c r="M9" s="78">
        <f t="shared" si="2"/>
        <v>2.2333333333333329</v>
      </c>
      <c r="N9" s="57">
        <v>1.7</v>
      </c>
      <c r="O9" s="51">
        <v>1.7</v>
      </c>
      <c r="P9" s="55">
        <v>1.5</v>
      </c>
      <c r="Q9" s="53">
        <f t="shared" si="0"/>
        <v>2.1181818181818182</v>
      </c>
      <c r="R9" s="83">
        <f t="shared" si="3"/>
        <v>2.0499999999999998</v>
      </c>
      <c r="S9" s="6"/>
    </row>
    <row r="10" spans="1:19" s="20" customFormat="1" ht="26.25" customHeight="1">
      <c r="A10" s="60"/>
      <c r="B10" s="61" t="s">
        <v>1</v>
      </c>
      <c r="C10" s="91">
        <v>2.4</v>
      </c>
      <c r="D10" s="91">
        <v>2.4</v>
      </c>
      <c r="E10" s="92">
        <v>2.2999999999999998</v>
      </c>
      <c r="F10" s="93">
        <v>2.2999999999999998</v>
      </c>
      <c r="G10" s="93">
        <v>2.2000000000000002</v>
      </c>
      <c r="H10" s="94">
        <v>2.2000000000000002</v>
      </c>
      <c r="I10" s="78">
        <f t="shared" si="1"/>
        <v>2.25</v>
      </c>
      <c r="J10" s="91">
        <v>2.2000000000000002</v>
      </c>
      <c r="K10" s="93">
        <v>2.1</v>
      </c>
      <c r="L10" s="49">
        <v>2.1</v>
      </c>
      <c r="M10" s="78">
        <f t="shared" si="2"/>
        <v>2.1999999999999997</v>
      </c>
      <c r="N10" s="48">
        <v>2.1</v>
      </c>
      <c r="O10" s="52">
        <v>2.2000000000000002</v>
      </c>
      <c r="P10" s="55">
        <v>2.2000000000000002</v>
      </c>
      <c r="Q10" s="53">
        <f t="shared" si="0"/>
        <v>2.2272727272727271</v>
      </c>
      <c r="R10" s="83">
        <f t="shared" si="3"/>
        <v>2.2000000000000002</v>
      </c>
      <c r="S10" s="19"/>
    </row>
    <row r="11" spans="1:19" s="20" customFormat="1" ht="26.25" customHeight="1">
      <c r="A11" s="62"/>
      <c r="B11" s="61" t="s">
        <v>2</v>
      </c>
      <c r="C11" s="91">
        <v>1.6</v>
      </c>
      <c r="D11" s="93">
        <v>1.6</v>
      </c>
      <c r="E11" s="92">
        <v>1.6</v>
      </c>
      <c r="F11" s="93">
        <v>1.5</v>
      </c>
      <c r="G11" s="93">
        <v>1.4</v>
      </c>
      <c r="H11" s="92">
        <v>1.4</v>
      </c>
      <c r="I11" s="78">
        <f t="shared" si="1"/>
        <v>1.5</v>
      </c>
      <c r="J11" s="93">
        <v>1.4</v>
      </c>
      <c r="K11" s="93">
        <v>1.4</v>
      </c>
      <c r="L11" s="55">
        <v>1.4</v>
      </c>
      <c r="M11" s="78">
        <f t="shared" si="2"/>
        <v>1.4666666666666668</v>
      </c>
      <c r="N11" s="50">
        <v>1.5</v>
      </c>
      <c r="O11" s="51">
        <v>1.5</v>
      </c>
      <c r="P11" s="55">
        <v>1.5</v>
      </c>
      <c r="Q11" s="53">
        <f t="shared" si="0"/>
        <v>1.4818181818181821</v>
      </c>
      <c r="R11" s="83">
        <f t="shared" si="3"/>
        <v>1.4750000000000001</v>
      </c>
      <c r="S11" s="19"/>
    </row>
    <row r="12" spans="1:19" ht="33" customHeight="1">
      <c r="A12" s="56">
        <v>6</v>
      </c>
      <c r="B12" s="47" t="s">
        <v>6</v>
      </c>
      <c r="C12" s="63">
        <v>0.37</v>
      </c>
      <c r="D12" s="63">
        <v>0.35</v>
      </c>
      <c r="E12" s="64">
        <v>0.33</v>
      </c>
      <c r="F12" s="65">
        <v>0.36</v>
      </c>
      <c r="G12" s="63">
        <v>0.41</v>
      </c>
      <c r="H12" s="64">
        <v>0.42</v>
      </c>
      <c r="I12" s="79">
        <f t="shared" si="1"/>
        <v>0.375</v>
      </c>
      <c r="J12" s="63">
        <v>0.45</v>
      </c>
      <c r="K12" s="63">
        <v>0.46</v>
      </c>
      <c r="L12" s="64">
        <v>0.42</v>
      </c>
      <c r="M12" s="79">
        <f t="shared" si="2"/>
        <v>0.38999999999999996</v>
      </c>
      <c r="N12" s="63">
        <v>0.38</v>
      </c>
      <c r="O12" s="63">
        <v>0.39</v>
      </c>
      <c r="P12" s="64">
        <v>0.41</v>
      </c>
      <c r="Q12" s="66">
        <f t="shared" si="0"/>
        <v>0.39454545454545453</v>
      </c>
      <c r="R12" s="84">
        <f t="shared" si="3"/>
        <v>0.39499999999999996</v>
      </c>
      <c r="S12" s="6"/>
    </row>
    <row r="13" spans="1:19" s="20" customFormat="1" ht="27" customHeight="1">
      <c r="A13" s="60"/>
      <c r="B13" s="61" t="s">
        <v>1</v>
      </c>
      <c r="C13" s="93">
        <v>0.4</v>
      </c>
      <c r="D13" s="93">
        <v>0.4</v>
      </c>
      <c r="E13" s="94">
        <v>0.4</v>
      </c>
      <c r="F13" s="93">
        <v>0.4</v>
      </c>
      <c r="G13" s="91">
        <v>0.4</v>
      </c>
      <c r="H13" s="92">
        <v>0.4</v>
      </c>
      <c r="I13" s="78">
        <f t="shared" si="1"/>
        <v>0.4</v>
      </c>
      <c r="J13" s="93">
        <v>0.4</v>
      </c>
      <c r="K13" s="93">
        <v>0.4</v>
      </c>
      <c r="L13" s="55">
        <v>0.4</v>
      </c>
      <c r="M13" s="78">
        <f t="shared" si="2"/>
        <v>0.40000000000000008</v>
      </c>
      <c r="N13" s="51">
        <v>0.4</v>
      </c>
      <c r="O13" s="52">
        <v>0.4</v>
      </c>
      <c r="P13" s="55">
        <v>0.4</v>
      </c>
      <c r="Q13" s="53">
        <f t="shared" si="0"/>
        <v>0.39999999999999997</v>
      </c>
      <c r="R13" s="83">
        <f t="shared" si="3"/>
        <v>0.4</v>
      </c>
      <c r="S13" s="19"/>
    </row>
    <row r="14" spans="1:19" s="20" customFormat="1" ht="27" customHeight="1">
      <c r="A14" s="62"/>
      <c r="B14" s="61" t="s">
        <v>2</v>
      </c>
      <c r="C14" s="93">
        <v>0.2</v>
      </c>
      <c r="D14" s="91">
        <v>0.2</v>
      </c>
      <c r="E14" s="92">
        <v>0.2</v>
      </c>
      <c r="F14" s="93">
        <v>0.2</v>
      </c>
      <c r="G14" s="91">
        <v>0.2</v>
      </c>
      <c r="H14" s="92">
        <v>0.2</v>
      </c>
      <c r="I14" s="78">
        <f t="shared" si="1"/>
        <v>0.2</v>
      </c>
      <c r="J14" s="91">
        <v>0.2</v>
      </c>
      <c r="K14" s="91">
        <v>0.2</v>
      </c>
      <c r="L14" s="55">
        <v>0.2</v>
      </c>
      <c r="M14" s="78">
        <f t="shared" si="2"/>
        <v>0.20000000000000004</v>
      </c>
      <c r="N14" s="51">
        <v>0.2</v>
      </c>
      <c r="O14" s="51">
        <v>0.2</v>
      </c>
      <c r="P14" s="49">
        <v>0.2</v>
      </c>
      <c r="Q14" s="53">
        <f t="shared" ref="Q14:Q15" si="4">(C14+D14+E14+F14+G14+H14+J14+K14+L14+N14+O14)/11</f>
        <v>0.19999999999999998</v>
      </c>
      <c r="R14" s="83">
        <f t="shared" si="3"/>
        <v>0.2</v>
      </c>
      <c r="S14" s="19"/>
    </row>
    <row r="15" spans="1:19" s="4" customFormat="1" ht="33" customHeight="1">
      <c r="A15" s="46">
        <v>7</v>
      </c>
      <c r="B15" s="47" t="s">
        <v>13</v>
      </c>
      <c r="C15" s="51">
        <v>0.1</v>
      </c>
      <c r="D15" s="52">
        <v>0.1</v>
      </c>
      <c r="E15" s="55">
        <v>0.1</v>
      </c>
      <c r="F15" s="52">
        <v>0.1</v>
      </c>
      <c r="G15" s="50">
        <v>0.1</v>
      </c>
      <c r="H15" s="49">
        <v>0.1</v>
      </c>
      <c r="I15" s="78">
        <f t="shared" si="1"/>
        <v>0.1</v>
      </c>
      <c r="J15" s="50">
        <v>0.1</v>
      </c>
      <c r="K15" s="50">
        <v>0.1</v>
      </c>
      <c r="L15" s="49">
        <v>0.1</v>
      </c>
      <c r="M15" s="78">
        <f t="shared" si="2"/>
        <v>0.10000000000000002</v>
      </c>
      <c r="N15" s="48">
        <v>0.1</v>
      </c>
      <c r="O15" s="48">
        <v>0.1</v>
      </c>
      <c r="P15" s="49">
        <v>0.1</v>
      </c>
      <c r="Q15" s="53">
        <f t="shared" si="4"/>
        <v>9.9999999999999992E-2</v>
      </c>
      <c r="R15" s="83">
        <f t="shared" si="3"/>
        <v>0.1</v>
      </c>
      <c r="S15" s="6"/>
    </row>
    <row r="16" spans="1:19" s="4" customFormat="1" ht="33" customHeight="1">
      <c r="A16" s="46">
        <v>8</v>
      </c>
      <c r="B16" s="47" t="s">
        <v>16</v>
      </c>
      <c r="C16" s="67">
        <v>1728</v>
      </c>
      <c r="D16" s="67">
        <v>1629</v>
      </c>
      <c r="E16" s="68">
        <v>1465</v>
      </c>
      <c r="F16" s="67">
        <v>1630</v>
      </c>
      <c r="G16" s="67">
        <v>1831</v>
      </c>
      <c r="H16" s="68">
        <v>1858</v>
      </c>
      <c r="I16" s="80">
        <f t="shared" ref="I16" si="5">(E16+H16)/2</f>
        <v>1661.5</v>
      </c>
      <c r="J16" s="67">
        <v>2004</v>
      </c>
      <c r="K16" s="67">
        <v>2056</v>
      </c>
      <c r="L16" s="68">
        <v>1867</v>
      </c>
      <c r="M16" s="80">
        <f t="shared" ref="M16:M17" si="6">(E16+H16+L16)/3</f>
        <v>1730</v>
      </c>
      <c r="N16" s="67">
        <v>1718</v>
      </c>
      <c r="O16" s="67">
        <v>1741</v>
      </c>
      <c r="P16" s="69">
        <v>1837</v>
      </c>
      <c r="Q16" s="70">
        <f>(C16+D16+E16+F16+G16+H16+J16+K16+L16+N16+O16)/11</f>
        <v>1775.1818181818182</v>
      </c>
      <c r="R16" s="85">
        <f t="shared" ref="R16:R17" si="7">(E16+H16+L16+P16)/4</f>
        <v>1756.75</v>
      </c>
      <c r="S16" s="6"/>
    </row>
    <row r="17" spans="1:19" s="4" customFormat="1" ht="48" customHeight="1" thickBot="1">
      <c r="A17" s="71">
        <v>9</v>
      </c>
      <c r="B17" s="72" t="s">
        <v>15</v>
      </c>
      <c r="C17" s="73">
        <v>14039</v>
      </c>
      <c r="D17" s="73">
        <v>14537</v>
      </c>
      <c r="E17" s="74">
        <v>16600</v>
      </c>
      <c r="F17" s="73">
        <v>18690</v>
      </c>
      <c r="G17" s="73">
        <v>22017</v>
      </c>
      <c r="H17" s="74">
        <v>21997</v>
      </c>
      <c r="I17" s="81">
        <f>(E17+H17)/2</f>
        <v>19298.5</v>
      </c>
      <c r="J17" s="73">
        <v>18607</v>
      </c>
      <c r="K17" s="73">
        <v>19297</v>
      </c>
      <c r="L17" s="74">
        <v>20310</v>
      </c>
      <c r="M17" s="81">
        <f t="shared" si="6"/>
        <v>19635.666666666668</v>
      </c>
      <c r="N17" s="73">
        <v>19986</v>
      </c>
      <c r="O17" s="73">
        <v>19298</v>
      </c>
      <c r="P17" s="75">
        <v>17002</v>
      </c>
      <c r="Q17" s="76">
        <f>(C17+D17+E17+F17+G17+H17+J17+K17+L17+N17+O17)/11</f>
        <v>18670.727272727272</v>
      </c>
      <c r="R17" s="86">
        <f t="shared" si="7"/>
        <v>18977.25</v>
      </c>
      <c r="S17" s="6"/>
    </row>
    <row r="18" spans="1:19" s="4" customFormat="1" ht="19.5" customHeight="1">
      <c r="A18" s="27"/>
      <c r="B18" s="28"/>
      <c r="C18" s="29"/>
      <c r="D18" s="29"/>
      <c r="E18" s="30"/>
      <c r="F18" s="29"/>
      <c r="G18" s="29"/>
      <c r="H18" s="30"/>
      <c r="I18" s="31"/>
      <c r="J18" s="32"/>
      <c r="K18" s="32"/>
      <c r="L18" s="31"/>
      <c r="M18" s="31"/>
      <c r="N18" s="32"/>
      <c r="O18" s="32"/>
      <c r="P18" s="31"/>
      <c r="Q18" s="31"/>
      <c r="R18" s="31"/>
      <c r="S18" s="6"/>
    </row>
    <row r="19" spans="1:19" s="4" customFormat="1" ht="19.5" customHeight="1">
      <c r="A19" s="27"/>
      <c r="B19" s="28"/>
      <c r="C19" s="29"/>
      <c r="D19" s="29"/>
      <c r="E19" s="30"/>
      <c r="F19" s="29"/>
      <c r="G19" s="29"/>
      <c r="H19" s="30"/>
      <c r="I19" s="31"/>
      <c r="J19" s="32"/>
      <c r="K19" s="32"/>
      <c r="L19" s="31"/>
      <c r="M19" s="31"/>
      <c r="N19" s="32"/>
      <c r="O19" s="32"/>
      <c r="P19" s="31"/>
      <c r="Q19" s="31"/>
      <c r="R19" s="31"/>
      <c r="S19" s="6"/>
    </row>
    <row r="20" spans="1:19">
      <c r="A20" s="33"/>
      <c r="B20" s="34"/>
      <c r="C20" s="34"/>
      <c r="D20" s="34"/>
      <c r="E20" s="35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3"/>
      <c r="Q20" s="33"/>
      <c r="R20" s="36"/>
    </row>
    <row r="21" spans="1:19" s="24" customFormat="1" ht="19.5" customHeight="1">
      <c r="A21" s="37"/>
      <c r="B21" s="87" t="s">
        <v>30</v>
      </c>
      <c r="C21" s="87"/>
      <c r="D21" s="87"/>
      <c r="E21" s="87"/>
      <c r="F21" s="87"/>
      <c r="G21" s="87"/>
      <c r="H21" s="87"/>
      <c r="I21" s="87"/>
      <c r="J21" s="87"/>
      <c r="K21" s="87"/>
      <c r="L21" s="87"/>
      <c r="M21" s="87"/>
      <c r="N21" s="87"/>
      <c r="O21" s="38"/>
      <c r="P21" s="37"/>
      <c r="Q21" s="37"/>
      <c r="R21" s="39"/>
    </row>
    <row r="22" spans="1:19" s="24" customFormat="1" ht="19.5" customHeight="1">
      <c r="A22" s="37"/>
      <c r="B22" s="88"/>
      <c r="C22" s="88"/>
      <c r="D22" s="88"/>
      <c r="E22" s="88"/>
      <c r="F22" s="88"/>
      <c r="G22" s="88"/>
      <c r="H22" s="88"/>
      <c r="I22" s="88"/>
      <c r="J22" s="88"/>
      <c r="K22" s="88"/>
      <c r="L22" s="88"/>
      <c r="M22" s="88"/>
      <c r="N22" s="88"/>
      <c r="O22" s="38"/>
      <c r="P22" s="37"/>
      <c r="Q22" s="37"/>
      <c r="R22" s="39"/>
    </row>
    <row r="23" spans="1:19" ht="19.5" customHeight="1">
      <c r="A23" s="33"/>
      <c r="B23" s="89"/>
      <c r="C23" s="89"/>
      <c r="D23" s="89"/>
      <c r="E23" s="90"/>
      <c r="F23" s="89"/>
      <c r="G23" s="89"/>
      <c r="H23" s="89"/>
      <c r="I23" s="89"/>
      <c r="J23" s="89"/>
      <c r="K23" s="89"/>
      <c r="L23" s="89"/>
      <c r="M23" s="89"/>
      <c r="N23" s="89"/>
      <c r="O23" s="34"/>
      <c r="P23" s="33"/>
      <c r="Q23" s="33"/>
      <c r="R23" s="36"/>
    </row>
    <row r="24" spans="1:19" ht="19.5" customHeight="1">
      <c r="A24" s="33"/>
      <c r="B24" s="89" t="s">
        <v>14</v>
      </c>
      <c r="C24" s="89"/>
      <c r="D24" s="89"/>
      <c r="E24" s="90"/>
      <c r="F24" s="89"/>
      <c r="G24" s="89"/>
      <c r="H24" s="89"/>
      <c r="I24" s="89"/>
      <c r="J24" s="89"/>
      <c r="K24" s="89"/>
      <c r="L24" s="89"/>
      <c r="M24" s="89"/>
      <c r="N24" s="89"/>
      <c r="O24" s="34"/>
      <c r="P24" s="33"/>
      <c r="Q24" s="33"/>
      <c r="R24" s="36"/>
    </row>
    <row r="25" spans="1:19">
      <c r="B25" s="1"/>
      <c r="C25" s="2"/>
      <c r="D25" s="3"/>
      <c r="E25" s="21"/>
      <c r="F25" s="1"/>
      <c r="G25" s="4"/>
      <c r="H25" s="4"/>
      <c r="I25" s="4"/>
      <c r="J25" s="4"/>
      <c r="K25" s="4"/>
      <c r="L25" s="4"/>
      <c r="M25" s="4"/>
      <c r="N25" s="4"/>
      <c r="O25" s="4"/>
    </row>
    <row r="26" spans="1:19">
      <c r="B26" s="2"/>
      <c r="C26" s="1"/>
      <c r="D26" s="3"/>
      <c r="E26" s="21"/>
      <c r="F26" s="1"/>
      <c r="G26" s="4"/>
      <c r="H26" s="4"/>
      <c r="I26" s="4"/>
      <c r="J26" s="4"/>
      <c r="K26" s="4"/>
      <c r="L26" s="4"/>
      <c r="M26" s="4"/>
      <c r="N26" s="4"/>
      <c r="O26" s="4"/>
    </row>
    <row r="27" spans="1:19">
      <c r="B27" s="2"/>
      <c r="C27" s="1"/>
      <c r="D27" s="3"/>
      <c r="E27" s="21"/>
      <c r="F27" s="1"/>
      <c r="G27" s="4"/>
      <c r="H27" s="4"/>
      <c r="I27" s="4"/>
      <c r="J27" s="4"/>
      <c r="K27" s="4"/>
      <c r="L27" s="4"/>
      <c r="M27" s="4"/>
      <c r="N27" s="4"/>
      <c r="O27" s="4"/>
    </row>
    <row r="28" spans="1:19">
      <c r="B28" s="4"/>
      <c r="C28" s="4"/>
      <c r="D28" s="4"/>
      <c r="E28" s="5"/>
      <c r="G28" s="14"/>
      <c r="R28" s="5"/>
    </row>
    <row r="29" spans="1:19">
      <c r="B29" s="4"/>
      <c r="C29" s="4"/>
      <c r="D29" s="4"/>
      <c r="E29" s="5"/>
      <c r="G29" s="14"/>
      <c r="R29" s="5"/>
    </row>
    <row r="30" spans="1:19">
      <c r="B30" s="1"/>
      <c r="C30" s="1"/>
      <c r="D30" s="1"/>
      <c r="E30" s="21"/>
      <c r="F30" s="1"/>
      <c r="G30" s="4"/>
      <c r="H30" s="4"/>
      <c r="I30" s="4"/>
      <c r="J30" s="4"/>
      <c r="K30" s="4"/>
      <c r="L30" s="4"/>
      <c r="M30" s="4"/>
      <c r="N30" s="4"/>
      <c r="O30" s="4"/>
    </row>
    <row r="34" spans="2:18">
      <c r="B34" s="7"/>
      <c r="C34" s="7"/>
      <c r="D34" s="7"/>
      <c r="E34" s="22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15"/>
    </row>
    <row r="35" spans="2:18">
      <c r="B35" s="7"/>
      <c r="C35" s="8"/>
      <c r="D35" s="8"/>
      <c r="E35" s="8"/>
      <c r="F35" s="9"/>
      <c r="G35" s="9"/>
      <c r="H35" s="9"/>
      <c r="I35" s="9"/>
      <c r="J35" s="9"/>
      <c r="K35" s="9"/>
      <c r="L35" s="9"/>
      <c r="M35" s="9"/>
      <c r="N35" s="9"/>
      <c r="O35" s="10"/>
      <c r="P35" s="7"/>
      <c r="Q35" s="7"/>
      <c r="R35" s="15"/>
    </row>
    <row r="36" spans="2:18">
      <c r="B36" s="7"/>
      <c r="C36" s="7"/>
      <c r="D36" s="7"/>
      <c r="E36" s="22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15"/>
    </row>
    <row r="37" spans="2:18">
      <c r="B37" s="7"/>
      <c r="C37" s="7"/>
      <c r="D37" s="7"/>
      <c r="E37" s="22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15"/>
    </row>
    <row r="38" spans="2:18">
      <c r="B38" s="7"/>
      <c r="C38" s="11"/>
      <c r="D38" s="11"/>
      <c r="E38" s="23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15"/>
    </row>
    <row r="39" spans="2:18">
      <c r="B39" s="12"/>
      <c r="C39" s="13"/>
      <c r="D39" s="13"/>
      <c r="E39" s="13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15"/>
    </row>
    <row r="40" spans="2:18">
      <c r="B40" s="7"/>
      <c r="C40" s="7"/>
      <c r="D40" s="7"/>
      <c r="E40" s="22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15"/>
    </row>
    <row r="41" spans="2:18">
      <c r="B41" s="7"/>
      <c r="C41" s="7"/>
      <c r="D41" s="7"/>
      <c r="E41" s="22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15"/>
    </row>
    <row r="42" spans="2:18">
      <c r="B42" s="7"/>
      <c r="C42" s="7"/>
      <c r="D42" s="7"/>
      <c r="E42" s="22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15"/>
    </row>
    <row r="43" spans="2:18">
      <c r="B43" s="7"/>
      <c r="C43" s="11"/>
      <c r="D43" s="11"/>
      <c r="E43" s="23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15"/>
    </row>
    <row r="44" spans="2:18">
      <c r="B44" s="7"/>
      <c r="C44" s="7"/>
      <c r="D44" s="7"/>
      <c r="E44" s="22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15"/>
    </row>
  </sheetData>
  <mergeCells count="4">
    <mergeCell ref="A9:A11"/>
    <mergeCell ref="A12:A14"/>
    <mergeCell ref="B21:N21"/>
    <mergeCell ref="A2:R2"/>
  </mergeCells>
  <printOptions horizontalCentered="1"/>
  <pageMargins left="0.39370078740157483" right="0.39370078740157483" top="0.39370078740157483" bottom="0.39370078740157483" header="0" footer="0"/>
  <pageSetup paperSize="9" scale="7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2025</vt:lpstr>
      <vt:lpstr>'2025'!Область_печати</vt:lpstr>
    </vt:vector>
  </TitlesOfParts>
  <Company>Департамент занятости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КаменцеваИН</dc:creator>
  <cp:lastModifiedBy>Информация2</cp:lastModifiedBy>
  <cp:lastPrinted>2026-01-12T07:29:03Z</cp:lastPrinted>
  <dcterms:created xsi:type="dcterms:W3CDTF">2010-06-28T15:51:16Z</dcterms:created>
  <dcterms:modified xsi:type="dcterms:W3CDTF">2026-02-11T07:04:16Z</dcterms:modified>
</cp:coreProperties>
</file>